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en.thompson\Desktop\"/>
    </mc:Choice>
  </mc:AlternateContent>
  <bookViews>
    <workbookView xWindow="0" yWindow="0" windowWidth="23040" windowHeight="9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K36" i="1" l="1"/>
  <c r="I34" i="1"/>
  <c r="H34" i="1"/>
  <c r="G34" i="1"/>
  <c r="F34" i="1"/>
  <c r="I32" i="1"/>
  <c r="H32" i="1"/>
  <c r="G32" i="1"/>
  <c r="F32" i="1"/>
  <c r="I6" i="1" l="1"/>
  <c r="I7" i="1"/>
  <c r="I8" i="1"/>
  <c r="H6" i="1"/>
  <c r="H7" i="1"/>
  <c r="H8" i="1"/>
  <c r="G6" i="1"/>
  <c r="G7" i="1"/>
  <c r="G8" i="1"/>
  <c r="I12" i="1" l="1"/>
  <c r="I13" i="1"/>
  <c r="I14" i="1"/>
  <c r="I15" i="1"/>
  <c r="I18" i="1"/>
  <c r="I21" i="1"/>
  <c r="I22" i="1"/>
  <c r="I23" i="1"/>
  <c r="I24" i="1"/>
  <c r="I25" i="1"/>
  <c r="I26" i="1"/>
  <c r="I29" i="1"/>
  <c r="I5" i="1"/>
  <c r="H12" i="1"/>
  <c r="H13" i="1"/>
  <c r="H14" i="1"/>
  <c r="H15" i="1"/>
  <c r="H18" i="1"/>
  <c r="H21" i="1"/>
  <c r="H22" i="1"/>
  <c r="H23" i="1"/>
  <c r="H24" i="1"/>
  <c r="H25" i="1"/>
  <c r="H26" i="1"/>
  <c r="H29" i="1"/>
  <c r="H5" i="1"/>
  <c r="G12" i="1"/>
  <c r="G13" i="1"/>
  <c r="G14" i="1"/>
  <c r="G15" i="1"/>
  <c r="G18" i="1"/>
  <c r="G21" i="1"/>
  <c r="G22" i="1"/>
  <c r="G23" i="1"/>
  <c r="G24" i="1"/>
  <c r="G25" i="1"/>
  <c r="G26" i="1"/>
  <c r="G29" i="1"/>
  <c r="G5" i="1"/>
  <c r="F6" i="1"/>
  <c r="F7" i="1"/>
  <c r="F12" i="1"/>
  <c r="F13" i="1"/>
  <c r="F14" i="1"/>
  <c r="F15" i="1"/>
  <c r="F18" i="1"/>
  <c r="F21" i="1"/>
  <c r="F22" i="1"/>
  <c r="F23" i="1"/>
  <c r="F24" i="1"/>
  <c r="F25" i="1"/>
  <c r="F26" i="1"/>
  <c r="F29" i="1"/>
  <c r="F5" i="1"/>
</calcChain>
</file>

<file path=xl/sharedStrings.xml><?xml version="1.0" encoding="utf-8"?>
<sst xmlns="http://schemas.openxmlformats.org/spreadsheetml/2006/main" count="51" uniqueCount="34">
  <si>
    <t>Business Modelling POLAR Reports</t>
  </si>
  <si>
    <t>MBS Amount</t>
  </si>
  <si>
    <t>Percentage of Practice Billings to be decided by Practice</t>
  </si>
  <si>
    <t xml:space="preserve">Health Assessment Over 75 Years  </t>
  </si>
  <si>
    <t>$</t>
  </si>
  <si>
    <t>Frequency</t>
  </si>
  <si>
    <t>Potential Numbers</t>
  </si>
  <si>
    <t>Total to be added manually by Practice</t>
  </si>
  <si>
    <t>Annually</t>
  </si>
  <si>
    <t>45-49 Year Old Health Assessment</t>
  </si>
  <si>
    <t>Once per patient</t>
  </si>
  <si>
    <t>ATSI Health Assessment</t>
  </si>
  <si>
    <t>Every 9 Months</t>
  </si>
  <si>
    <t>Care Plan/TCA Items</t>
  </si>
  <si>
    <t xml:space="preserve"> Expired  GPMP 721</t>
  </si>
  <si>
    <t>12-24 months</t>
  </si>
  <si>
    <t>No GPMP ever 721</t>
  </si>
  <si>
    <t>Expired TCA 723</t>
  </si>
  <si>
    <t>No TCA ever 723</t>
  </si>
  <si>
    <t>Review GPMP 732</t>
  </si>
  <si>
    <t>3-6 months</t>
  </si>
  <si>
    <t>Review TCA 732</t>
  </si>
  <si>
    <t>Home Medication Review</t>
  </si>
  <si>
    <t xml:space="preserve">Nurse Chronic Disease Items </t>
  </si>
  <si>
    <t>5 per annum</t>
  </si>
  <si>
    <t>Heart Health Check</t>
  </si>
  <si>
    <t>Total</t>
  </si>
  <si>
    <t>Must be face to face</t>
  </si>
  <si>
    <t>Can be done via telehealth</t>
  </si>
  <si>
    <t>(92004 video) (92016 phone)</t>
  </si>
  <si>
    <t>(92024 video) (92068 phone)</t>
  </si>
  <si>
    <t>(92025 video) (92069 phone)</t>
  </si>
  <si>
    <t>(93201 video)(93203 phone)</t>
  </si>
  <si>
    <t>(92028 video) (92072 phone)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</si>
</sst>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0" xfId="0" applyFont="1" applyFill="1"/>
    <xf numFmtId="9" fontId="1" fillId="3" borderId="0" xfId="0" applyNumberFormat="1" applyFont="1" applyFill="1"/>
    <xf numFmtId="0" fontId="0" fillId="3" borderId="0" xfId="0" applyFill="1"/>
    <xf numFmtId="0" fontId="1" fillId="3" borderId="0" xfId="0" applyFont="1" applyFill="1"/>
    <xf numFmtId="0" fontId="0" fillId="4" borderId="0" xfId="0" applyFont="1" applyFill="1"/>
    <xf numFmtId="0" fontId="0" fillId="2" borderId="0" xfId="0" applyFill="1"/>
    <xf numFmtId="0" fontId="1" fillId="5" borderId="0" xfId="0" applyFont="1" applyFill="1"/>
    <xf numFmtId="0" fontId="0" fillId="6" borderId="0" xfId="0" applyFill="1"/>
    <xf numFmtId="0" fontId="2" fillId="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tabSelected="1" workbookViewId="0">
      <selection activeCell="E5" sqref="E5"/>
    </sheetView>
  </sheetViews>
  <sheetFormatPr defaultRowHeight="14.5" x14ac:dyDescent="0.35"/>
  <cols>
    <col min="1" max="1" width="30" customWidth="1"/>
    <col min="2" max="3" width="32.7265625" customWidth="1"/>
    <col min="4" max="5" width="19.1796875" customWidth="1"/>
    <col min="11" max="11" width="37.1796875" customWidth="1"/>
  </cols>
  <sheetData>
    <row r="2" spans="1:11" x14ac:dyDescent="0.35">
      <c r="B2" s="8" t="s">
        <v>0</v>
      </c>
      <c r="C2" s="8" t="s">
        <v>1</v>
      </c>
    </row>
    <row r="3" spans="1:11" x14ac:dyDescent="0.35">
      <c r="F3" s="1" t="s">
        <v>2</v>
      </c>
      <c r="G3" s="1"/>
      <c r="H3" s="1"/>
    </row>
    <row r="4" spans="1:11" x14ac:dyDescent="0.35">
      <c r="A4" s="9" t="s">
        <v>27</v>
      </c>
      <c r="B4" s="5" t="s">
        <v>3</v>
      </c>
      <c r="C4" s="5" t="s">
        <v>4</v>
      </c>
      <c r="D4" s="1" t="s">
        <v>5</v>
      </c>
      <c r="E4" s="1" t="s">
        <v>6</v>
      </c>
      <c r="F4" s="3">
        <v>0.25</v>
      </c>
      <c r="G4" s="3">
        <v>0.5</v>
      </c>
      <c r="H4" s="3">
        <v>0.75</v>
      </c>
      <c r="I4" s="3">
        <v>1</v>
      </c>
      <c r="J4" s="4"/>
      <c r="K4" s="2" t="s">
        <v>7</v>
      </c>
    </row>
    <row r="5" spans="1:11" x14ac:dyDescent="0.35">
      <c r="B5">
        <v>701</v>
      </c>
      <c r="C5">
        <v>60.3</v>
      </c>
      <c r="D5" t="s">
        <v>8</v>
      </c>
      <c r="F5">
        <f>E5*C5*25/100</f>
        <v>0</v>
      </c>
      <c r="G5">
        <f>E5*C5*50/100</f>
        <v>0</v>
      </c>
      <c r="H5">
        <f>E5*C5*75/100</f>
        <v>0</v>
      </c>
      <c r="I5">
        <f>C5*E5</f>
        <v>0</v>
      </c>
    </row>
    <row r="6" spans="1:11" x14ac:dyDescent="0.35">
      <c r="B6">
        <v>703</v>
      </c>
      <c r="C6">
        <v>140.1</v>
      </c>
      <c r="D6" t="s">
        <v>8</v>
      </c>
      <c r="F6">
        <f t="shared" ref="F6:F29" si="0">E6*C6*25/100</f>
        <v>0</v>
      </c>
      <c r="G6">
        <f t="shared" ref="G6:G8" si="1">E6*C6*50/100</f>
        <v>0</v>
      </c>
      <c r="H6">
        <f t="shared" ref="H6:H8" si="2">E6*C6*75/100</f>
        <v>0</v>
      </c>
      <c r="I6">
        <f t="shared" ref="I6:I8" si="3">C6*E6</f>
        <v>0</v>
      </c>
    </row>
    <row r="7" spans="1:11" x14ac:dyDescent="0.35">
      <c r="B7">
        <v>705</v>
      </c>
      <c r="C7">
        <v>193.35</v>
      </c>
      <c r="D7" t="s">
        <v>8</v>
      </c>
      <c r="F7">
        <f t="shared" si="0"/>
        <v>0</v>
      </c>
      <c r="G7">
        <f t="shared" si="1"/>
        <v>0</v>
      </c>
      <c r="H7">
        <f t="shared" si="2"/>
        <v>0</v>
      </c>
      <c r="I7">
        <f t="shared" si="3"/>
        <v>0</v>
      </c>
    </row>
    <row r="8" spans="1:11" x14ac:dyDescent="0.35">
      <c r="B8">
        <v>707</v>
      </c>
      <c r="C8">
        <v>273.10000000000002</v>
      </c>
      <c r="D8" t="s">
        <v>8</v>
      </c>
      <c r="F8">
        <f t="shared" si="0"/>
        <v>0</v>
      </c>
      <c r="G8">
        <f t="shared" si="1"/>
        <v>0</v>
      </c>
      <c r="H8">
        <f t="shared" si="2"/>
        <v>0</v>
      </c>
      <c r="I8">
        <f t="shared" si="3"/>
        <v>0</v>
      </c>
    </row>
    <row r="11" spans="1:11" x14ac:dyDescent="0.35">
      <c r="A11" s="9" t="s">
        <v>27</v>
      </c>
      <c r="B11" s="5" t="s">
        <v>9</v>
      </c>
      <c r="C11" s="5"/>
      <c r="D11" t="s">
        <v>10</v>
      </c>
    </row>
    <row r="12" spans="1:11" x14ac:dyDescent="0.35">
      <c r="B12">
        <v>701</v>
      </c>
      <c r="C12">
        <v>60.3</v>
      </c>
      <c r="F12">
        <f t="shared" si="0"/>
        <v>0</v>
      </c>
      <c r="G12">
        <f t="shared" ref="G12:G29" si="4">E12*C12*50/100</f>
        <v>0</v>
      </c>
      <c r="H12">
        <f t="shared" ref="H12:H29" si="5">E12*C12*75/100</f>
        <v>0</v>
      </c>
      <c r="I12">
        <f t="shared" ref="I12:I29" si="6">C12*E12</f>
        <v>0</v>
      </c>
    </row>
    <row r="13" spans="1:11" x14ac:dyDescent="0.35">
      <c r="B13">
        <v>703</v>
      </c>
      <c r="C13">
        <v>140.1</v>
      </c>
      <c r="F13">
        <f t="shared" si="0"/>
        <v>0</v>
      </c>
      <c r="G13">
        <f t="shared" si="4"/>
        <v>0</v>
      </c>
      <c r="H13">
        <f t="shared" si="5"/>
        <v>0</v>
      </c>
      <c r="I13">
        <f t="shared" si="6"/>
        <v>0</v>
      </c>
    </row>
    <row r="14" spans="1:11" x14ac:dyDescent="0.35">
      <c r="B14">
        <v>705</v>
      </c>
      <c r="C14">
        <v>193.35</v>
      </c>
      <c r="F14">
        <f t="shared" si="0"/>
        <v>0</v>
      </c>
      <c r="G14">
        <f t="shared" si="4"/>
        <v>0</v>
      </c>
      <c r="H14">
        <f t="shared" si="5"/>
        <v>0</v>
      </c>
      <c r="I14">
        <f t="shared" si="6"/>
        <v>0</v>
      </c>
    </row>
    <row r="15" spans="1:11" x14ac:dyDescent="0.35">
      <c r="B15">
        <v>707</v>
      </c>
      <c r="C15">
        <v>273.10000000000002</v>
      </c>
      <c r="F15">
        <f t="shared" si="0"/>
        <v>0</v>
      </c>
      <c r="G15">
        <f t="shared" si="4"/>
        <v>0</v>
      </c>
      <c r="H15">
        <f t="shared" si="5"/>
        <v>0</v>
      </c>
      <c r="I15">
        <f t="shared" si="6"/>
        <v>0</v>
      </c>
    </row>
    <row r="17" spans="1:9" x14ac:dyDescent="0.35">
      <c r="A17" s="10" t="s">
        <v>28</v>
      </c>
      <c r="B17" s="5" t="s">
        <v>11</v>
      </c>
      <c r="C17" s="4"/>
    </row>
    <row r="18" spans="1:9" x14ac:dyDescent="0.35">
      <c r="A18" t="s">
        <v>29</v>
      </c>
      <c r="B18">
        <v>715</v>
      </c>
      <c r="C18">
        <v>215.65</v>
      </c>
      <c r="D18" t="s">
        <v>12</v>
      </c>
      <c r="F18">
        <f t="shared" si="0"/>
        <v>0</v>
      </c>
      <c r="G18">
        <f t="shared" si="4"/>
        <v>0</v>
      </c>
      <c r="H18">
        <f t="shared" si="5"/>
        <v>0</v>
      </c>
      <c r="I18">
        <f t="shared" si="6"/>
        <v>0</v>
      </c>
    </row>
    <row r="20" spans="1:9" x14ac:dyDescent="0.35">
      <c r="A20" s="10" t="s">
        <v>28</v>
      </c>
      <c r="B20" s="5" t="s">
        <v>13</v>
      </c>
      <c r="C20" s="5"/>
    </row>
    <row r="21" spans="1:9" x14ac:dyDescent="0.35">
      <c r="A21" t="s">
        <v>30</v>
      </c>
      <c r="B21" t="s">
        <v>14</v>
      </c>
      <c r="C21">
        <v>146.55000000000001</v>
      </c>
      <c r="D21" t="s">
        <v>15</v>
      </c>
      <c r="F21">
        <f t="shared" si="0"/>
        <v>0</v>
      </c>
      <c r="G21">
        <f t="shared" si="4"/>
        <v>0</v>
      </c>
      <c r="H21">
        <f t="shared" si="5"/>
        <v>0</v>
      </c>
      <c r="I21">
        <f t="shared" si="6"/>
        <v>0</v>
      </c>
    </row>
    <row r="22" spans="1:9" x14ac:dyDescent="0.35">
      <c r="A22" t="s">
        <v>30</v>
      </c>
      <c r="B22" s="6" t="s">
        <v>16</v>
      </c>
      <c r="C22">
        <v>146.55000000000001</v>
      </c>
      <c r="D22" t="s">
        <v>15</v>
      </c>
      <c r="F22">
        <f t="shared" si="0"/>
        <v>0</v>
      </c>
      <c r="G22">
        <f t="shared" si="4"/>
        <v>0</v>
      </c>
      <c r="H22">
        <f t="shared" si="5"/>
        <v>0</v>
      </c>
      <c r="I22">
        <f t="shared" si="6"/>
        <v>0</v>
      </c>
    </row>
    <row r="23" spans="1:9" x14ac:dyDescent="0.35">
      <c r="A23" t="s">
        <v>31</v>
      </c>
      <c r="B23" t="s">
        <v>17</v>
      </c>
      <c r="C23">
        <v>116.15</v>
      </c>
      <c r="D23" t="s">
        <v>15</v>
      </c>
      <c r="F23">
        <f t="shared" si="0"/>
        <v>0</v>
      </c>
      <c r="G23">
        <f t="shared" si="4"/>
        <v>0</v>
      </c>
      <c r="H23">
        <f t="shared" si="5"/>
        <v>0</v>
      </c>
      <c r="I23">
        <f t="shared" si="6"/>
        <v>0</v>
      </c>
    </row>
    <row r="24" spans="1:9" x14ac:dyDescent="0.35">
      <c r="A24" t="s">
        <v>31</v>
      </c>
      <c r="B24" t="s">
        <v>18</v>
      </c>
      <c r="C24">
        <v>116.15</v>
      </c>
      <c r="D24" t="s">
        <v>15</v>
      </c>
      <c r="F24">
        <f t="shared" si="0"/>
        <v>0</v>
      </c>
      <c r="G24">
        <f t="shared" si="4"/>
        <v>0</v>
      </c>
      <c r="H24">
        <f t="shared" si="5"/>
        <v>0</v>
      </c>
      <c r="I24">
        <f t="shared" si="6"/>
        <v>0</v>
      </c>
    </row>
    <row r="25" spans="1:9" x14ac:dyDescent="0.35">
      <c r="A25" t="s">
        <v>33</v>
      </c>
      <c r="B25" t="s">
        <v>19</v>
      </c>
      <c r="C25">
        <v>73.2</v>
      </c>
      <c r="D25" t="s">
        <v>20</v>
      </c>
      <c r="F25">
        <f t="shared" si="0"/>
        <v>0</v>
      </c>
      <c r="G25">
        <f t="shared" si="4"/>
        <v>0</v>
      </c>
      <c r="H25">
        <f t="shared" si="5"/>
        <v>0</v>
      </c>
      <c r="I25">
        <f t="shared" si="6"/>
        <v>0</v>
      </c>
    </row>
    <row r="26" spans="1:9" x14ac:dyDescent="0.35">
      <c r="A26" t="s">
        <v>33</v>
      </c>
      <c r="B26" t="s">
        <v>21</v>
      </c>
      <c r="C26">
        <v>73.2</v>
      </c>
      <c r="D26" t="s">
        <v>20</v>
      </c>
      <c r="F26">
        <f t="shared" si="0"/>
        <v>0</v>
      </c>
      <c r="G26">
        <f t="shared" si="4"/>
        <v>0</v>
      </c>
      <c r="H26">
        <f t="shared" si="5"/>
        <v>0</v>
      </c>
      <c r="I26">
        <f t="shared" si="6"/>
        <v>0</v>
      </c>
    </row>
    <row r="28" spans="1:9" x14ac:dyDescent="0.35">
      <c r="A28" s="9" t="s">
        <v>27</v>
      </c>
      <c r="B28" s="5" t="s">
        <v>22</v>
      </c>
    </row>
    <row r="29" spans="1:9" x14ac:dyDescent="0.35">
      <c r="B29">
        <v>900</v>
      </c>
      <c r="C29">
        <v>157.30000000000001</v>
      </c>
      <c r="D29" t="s">
        <v>8</v>
      </c>
      <c r="F29">
        <f t="shared" si="0"/>
        <v>0</v>
      </c>
      <c r="G29">
        <f t="shared" si="4"/>
        <v>0</v>
      </c>
      <c r="H29">
        <f t="shared" si="5"/>
        <v>0</v>
      </c>
      <c r="I29">
        <f t="shared" si="6"/>
        <v>0</v>
      </c>
    </row>
    <row r="31" spans="1:9" x14ac:dyDescent="0.35">
      <c r="A31" s="10" t="s">
        <v>28</v>
      </c>
      <c r="B31" s="5" t="s">
        <v>23</v>
      </c>
    </row>
    <row r="32" spans="1:9" x14ac:dyDescent="0.35">
      <c r="A32" t="s">
        <v>32</v>
      </c>
      <c r="B32">
        <v>10997</v>
      </c>
      <c r="C32">
        <v>12.2</v>
      </c>
      <c r="D32" t="s">
        <v>24</v>
      </c>
      <c r="F32">
        <f t="shared" ref="F32" si="7">E32*C32*25/100</f>
        <v>0</v>
      </c>
      <c r="G32">
        <f t="shared" ref="G32" si="8">E32*C32*50/100</f>
        <v>0</v>
      </c>
      <c r="H32">
        <f t="shared" ref="H32" si="9">E32*C32*75/100</f>
        <v>0</v>
      </c>
      <c r="I32">
        <f t="shared" ref="I32" si="10">C32*E32</f>
        <v>0</v>
      </c>
    </row>
    <row r="33" spans="1:11" x14ac:dyDescent="0.35">
      <c r="A33" s="9" t="s">
        <v>27</v>
      </c>
      <c r="B33" s="5" t="s">
        <v>25</v>
      </c>
    </row>
    <row r="34" spans="1:11" x14ac:dyDescent="0.35">
      <c r="B34">
        <v>699</v>
      </c>
      <c r="C34">
        <v>73.95</v>
      </c>
      <c r="D34" t="s">
        <v>8</v>
      </c>
      <c r="F34">
        <f t="shared" ref="F34" si="11">E34*C34*25/100</f>
        <v>0</v>
      </c>
      <c r="G34">
        <f t="shared" ref="G34" si="12">E34*C34*50/100</f>
        <v>0</v>
      </c>
      <c r="H34">
        <f t="shared" ref="H34" si="13">E34*C34*75/100</f>
        <v>0</v>
      </c>
      <c r="I34">
        <f t="shared" ref="I34" si="14">C34*E34</f>
        <v>0</v>
      </c>
    </row>
    <row r="36" spans="1:11" x14ac:dyDescent="0.35">
      <c r="J36" s="1" t="s">
        <v>26</v>
      </c>
      <c r="K36" s="7">
        <f>SUM(K5:K34)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1748f4b9c89482a8630677243b1a43f xmlns="f44f8445-3086-44b0-884f-1dfd6452efe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POLAR</TermName>
          <TermId xmlns="http://schemas.microsoft.com/office/infopath/2007/PartnerControls">20902be5-95e5-4e19-9735-caf8563bde64</TermId>
        </TermInfo>
      </Terms>
    </p1748f4b9c89482a8630677243b1a43f>
    <TaxCatchAll xmlns="f44f8445-3086-44b0-884f-1dfd6452efe2">
      <Value>263</Value>
      <Value>313</Value>
      <Value>11</Value>
    </TaxCatchAll>
    <m20c653477b746e58ee842e30be4e637 xmlns="f44f8445-3086-44b0-884f-1dfd6452efe2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2019-2020</TermName>
          <TermId xmlns="http://schemas.microsoft.com/office/infopath/2007/PartnerControls">f21b0759-19ce-42dc-8f9f-499d6072b69f</TermId>
        </TermInfo>
      </Terms>
    </m20c653477b746e58ee842e30be4e637>
    <id4888c024aa4e049601ac80bbdbd1a6 xmlns="f44f8445-3086-44b0-884f-1dfd6452efe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Strategy and Outcomes</TermName>
          <TermId xmlns="http://schemas.microsoft.com/office/infopath/2007/PartnerControls">33dd736a-d20e-4cb6-a304-e6deff484ba0</TermId>
        </TermInfo>
      </Terms>
    </id4888c024aa4e049601ac80bbdbd1a6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E643C3CB05FB40B45AD2D695DD9CB1" ma:contentTypeVersion="20" ma:contentTypeDescription="Create a new document." ma:contentTypeScope="" ma:versionID="ef54282226e4f4a6a2095cf7c9763db9">
  <xsd:schema xmlns:xsd="http://www.w3.org/2001/XMLSchema" xmlns:xs="http://www.w3.org/2001/XMLSchema" xmlns:p="http://schemas.microsoft.com/office/2006/metadata/properties" xmlns:ns2="f44f8445-3086-44b0-884f-1dfd6452efe2" xmlns:ns3="671d0b5f-f20a-47b8-a7b9-7c916ca2a2a4" xmlns:ns4="61d4836e-d9d1-45e8-91ca-cedabf9a7f9b" targetNamespace="http://schemas.microsoft.com/office/2006/metadata/properties" ma:root="true" ma:fieldsID="772b63444865cf2fdf5e54a681f7e175" ns2:_="" ns3:_="" ns4:_="">
    <xsd:import namespace="f44f8445-3086-44b0-884f-1dfd6452efe2"/>
    <xsd:import namespace="671d0b5f-f20a-47b8-a7b9-7c916ca2a2a4"/>
    <xsd:import namespace="61d4836e-d9d1-45e8-91ca-cedabf9a7f9b"/>
    <xsd:element name="properties">
      <xsd:complexType>
        <xsd:sequence>
          <xsd:element name="documentManagement">
            <xsd:complexType>
              <xsd:all>
                <xsd:element ref="ns2:p1748f4b9c89482a8630677243b1a43f" minOccurs="0"/>
                <xsd:element ref="ns2:TaxCatchAll" minOccurs="0"/>
                <xsd:element ref="ns2:id4888c024aa4e049601ac80bbdbd1a6" minOccurs="0"/>
                <xsd:element ref="ns2:m20c653477b746e58ee842e30be4e637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4f8445-3086-44b0-884f-1dfd6452efe2" elementFormDefault="qualified">
    <xsd:import namespace="http://schemas.microsoft.com/office/2006/documentManagement/types"/>
    <xsd:import namespace="http://schemas.microsoft.com/office/infopath/2007/PartnerControls"/>
    <xsd:element name="p1748f4b9c89482a8630677243b1a43f" ma:index="9" nillable="true" ma:taxonomy="true" ma:internalName="p1748f4b9c89482a8630677243b1a43f" ma:taxonomyFieldName="Activity_x0020_name" ma:displayName="Activity Name" ma:readOnly="false" ma:default="263;#POLAR|20902be5-95e5-4e19-9735-caf8563bde64" ma:fieldId="{91748f4b-9c89-482a-8630-677243b1a43f}" ma:sspId="c74b73a0-fe4b-4071-9d2e-7b0afa9ec63c" ma:termSetId="57d03b98-71da-4afd-8bc7-5329194e04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6923bff5-7f6a-4f00-a2b9-2376e83221bb}" ma:internalName="TaxCatchAll" ma:showField="CatchAllData" ma:web="f44f8445-3086-44b0-884f-1dfd6452e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d4888c024aa4e049601ac80bbdbd1a6" ma:index="12" nillable="true" ma:taxonomy="true" ma:internalName="id4888c024aa4e049601ac80bbdbd1a6" ma:taxonomyFieldName="Exec_x0020_Lead" ma:displayName="Exec Lead" ma:default="" ma:fieldId="{2d4888c0-24aa-4e04-9601-ac80bbdbd1a6}" ma:sspId="c74b73a0-fe4b-4071-9d2e-7b0afa9ec63c" ma:termSetId="3f9500ad-f389-4824-b4de-08337273d06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0c653477b746e58ee842e30be4e637" ma:index="14" nillable="true" ma:taxonomy="true" ma:internalName="m20c653477b746e58ee842e30be4e637" ma:taxonomyFieldName="Financial_x0020_Year" ma:displayName="Financial Year" ma:default="313;#2019-2020|f21b0759-19ce-42dc-8f9f-499d6072b69f" ma:fieldId="{620c6534-77b7-46e5-8ee8-42e30be4e637}" ma:sspId="c74b73a0-fe4b-4071-9d2e-7b0afa9ec63c" ma:termSetId="756244b7-2e2f-4125-9317-4b99c2b719f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d0b5f-f20a-47b8-a7b9-7c916ca2a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4836e-d9d1-45e8-91ca-cedabf9a7f9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077347-4D25-44D9-8166-4E8E252CE480}">
  <ds:schemaRefs>
    <ds:schemaRef ds:uri="http://purl.org/dc/terms/"/>
    <ds:schemaRef ds:uri="http://www.w3.org/XML/1998/namespace"/>
    <ds:schemaRef ds:uri="http://purl.org/dc/dcmitype/"/>
    <ds:schemaRef ds:uri="f44f8445-3086-44b0-884f-1dfd6452efe2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61d4836e-d9d1-45e8-91ca-cedabf9a7f9b"/>
    <ds:schemaRef ds:uri="671d0b5f-f20a-47b8-a7b9-7c916ca2a2a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960EA34-03D0-43EC-8DC9-06FB3C9341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FA2E0A-90F2-4CC6-A20C-785E03785A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4f8445-3086-44b0-884f-1dfd6452efe2"/>
    <ds:schemaRef ds:uri="671d0b5f-f20a-47b8-a7b9-7c916ca2a2a4"/>
    <ds:schemaRef ds:uri="61d4836e-d9d1-45e8-91ca-cedabf9a7f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 Repcen</dc:creator>
  <cp:keywords/>
  <dc:description/>
  <cp:lastModifiedBy>Lauren Thompson</cp:lastModifiedBy>
  <cp:revision/>
  <dcterms:created xsi:type="dcterms:W3CDTF">2020-02-17T05:10:30Z</dcterms:created>
  <dcterms:modified xsi:type="dcterms:W3CDTF">2020-05-27T04:07:31Z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0x0101005FE643C3CB05FB40B45AD2D695DD9CB1</vt:lpwstr>
  </property>
  <property fmtid="{D5CDD505-2E9C-101B-9397-08002B2CF9AE}" pid="3" name="Activity name">
    <vt:lpwstr>263;#POLAR|20902be5-95e5-4e19-9735-caf8563bde64</vt:lpwstr>
  </property>
  <property fmtid="{D5CDD505-2E9C-101B-9397-08002B2CF9AE}" pid="4" name="Exec Lead">
    <vt:lpwstr>11;#Strategy and Outcomes|33dd736a-d20e-4cb6-a304-e6deff484ba0</vt:lpwstr>
  </property>
  <property fmtid="{D5CDD505-2E9C-101B-9397-08002B2CF9AE}" pid="5" name="Financial Year">
    <vt:lpwstr>313;#2019-2020|f21b0759-19ce-42dc-8f9f-499d6072b69f</vt:lpwstr>
  </property>
</Properties>
</file>